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AA Výkresy archív\Bussiness\2018\cestmistrovství Velká Bíteš\ŘEMESLA\elektro\"/>
    </mc:Choice>
  </mc:AlternateContent>
  <xr:revisionPtr revIDLastSave="0" documentId="13_ncr:1_{C6DFDA0A-4387-408B-9EC1-E641F23A21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lnoproud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8" i="2" l="1"/>
  <c r="G39" i="2"/>
  <c r="G40" i="2"/>
  <c r="G41" i="2"/>
  <c r="G42" i="2"/>
  <c r="G43" i="2"/>
  <c r="G44" i="2"/>
  <c r="G34" i="2"/>
  <c r="G35" i="2"/>
  <c r="G36" i="2"/>
  <c r="G37" i="2"/>
  <c r="G18" i="2"/>
  <c r="G19" i="2"/>
  <c r="G20" i="2"/>
  <c r="G21" i="2"/>
  <c r="G22" i="2"/>
  <c r="G23" i="2"/>
  <c r="G24" i="2"/>
  <c r="G25" i="2"/>
  <c r="G26" i="2"/>
  <c r="G17" i="2"/>
  <c r="G32" i="2" l="1"/>
  <c r="G33" i="2"/>
  <c r="G45" i="2"/>
  <c r="G46" i="2"/>
  <c r="G47" i="2"/>
  <c r="G48" i="2"/>
  <c r="G49" i="2"/>
  <c r="G27" i="2"/>
  <c r="G28" i="2"/>
  <c r="G29" i="2"/>
  <c r="G30" i="2"/>
  <c r="G31" i="2"/>
  <c r="G12" i="2" l="1"/>
  <c r="G10" i="2"/>
  <c r="G11" i="2"/>
  <c r="G13" i="2"/>
  <c r="G14" i="2"/>
  <c r="G15" i="2"/>
  <c r="G8" i="2"/>
  <c r="G9" i="2"/>
  <c r="G7" i="2"/>
  <c r="G16" i="2"/>
  <c r="G50" i="2"/>
  <c r="G51" i="2"/>
  <c r="G60" i="2" l="1"/>
  <c r="G6" i="2" l="1"/>
  <c r="G53" i="2" l="1"/>
  <c r="G59" i="2" l="1"/>
  <c r="G56" i="2"/>
  <c r="G58" i="2"/>
  <c r="G57" i="2"/>
  <c r="G62" i="2" l="1"/>
</calcChain>
</file>

<file path=xl/sharedStrings.xml><?xml version="1.0" encoding="utf-8"?>
<sst xmlns="http://schemas.openxmlformats.org/spreadsheetml/2006/main" count="115" uniqueCount="69">
  <si>
    <t>Popis</t>
  </si>
  <si>
    <t>MJ</t>
  </si>
  <si>
    <t>Množství celkem</t>
  </si>
  <si>
    <t>kpl</t>
  </si>
  <si>
    <t>ks</t>
  </si>
  <si>
    <t>Ostatní položky</t>
  </si>
  <si>
    <t>%</t>
  </si>
  <si>
    <t>Jednotková cena materiál</t>
  </si>
  <si>
    <t>Jednotková cena práce</t>
  </si>
  <si>
    <t>Ostatní matriál</t>
  </si>
  <si>
    <t>Mimostaveništní doprava</t>
  </si>
  <si>
    <t>Přesun dodávek</t>
  </si>
  <si>
    <t>Podíl přidružených výkonů</t>
  </si>
  <si>
    <t>m</t>
  </si>
  <si>
    <t>Celková cena</t>
  </si>
  <si>
    <t>VÝKAZ VÝMĚR</t>
  </si>
  <si>
    <t>Revizní zpráva</t>
  </si>
  <si>
    <t>Propojovací krabice</t>
  </si>
  <si>
    <t>Část profese:   ELEKTROINSTALACE</t>
  </si>
  <si>
    <t xml:space="preserve">Vypracoval:   Ing. Jaroslav Rouš   777 660 723                                                                                            </t>
  </si>
  <si>
    <t>Spojovací materiál</t>
  </si>
  <si>
    <t>Spojky wago</t>
  </si>
  <si>
    <t>Společné náklady</t>
  </si>
  <si>
    <t>Součet</t>
  </si>
  <si>
    <t>Stahovací pásky (balení 100 ks)</t>
  </si>
  <si>
    <t xml:space="preserve">ks </t>
  </si>
  <si>
    <t xml:space="preserve">Instalační krabice </t>
  </si>
  <si>
    <t>Instalační krabice extra hluboká</t>
  </si>
  <si>
    <t>tubka ohebná 25</t>
  </si>
  <si>
    <t>Sádra stavební balení 30 kg</t>
  </si>
  <si>
    <t>Zásuvka nástěnná 400V - 16A</t>
  </si>
  <si>
    <t>Kabel CYKY-J 3x2,5 - včetně uložení pod omítku nebo do lišt</t>
  </si>
  <si>
    <t>Vodič CYA 2,5 - včetně uložení pod omítku</t>
  </si>
  <si>
    <t>Vodič CYA 6 - včetně uložení pod omítku</t>
  </si>
  <si>
    <t>Kabel CYKY-O 3x1,5 - včetně uložení pod omítku</t>
  </si>
  <si>
    <t>Kabel CYKY-J 3x1,5 - včetně uložení pod omítku</t>
  </si>
  <si>
    <t>Kabel CYKY-J 5x2,5 - včetně uložení pod omítku</t>
  </si>
  <si>
    <t>Kabel CYKY-J 5x10 - včetně uložení pod omítku</t>
  </si>
  <si>
    <t>Kabel CYKY-J 5x6 - včetně uložení pod omítku</t>
  </si>
  <si>
    <t xml:space="preserve">Zásuvka dvojnásobná 230V - včetně rámečku </t>
  </si>
  <si>
    <t>Zásuvka jednoduchá 230V - včetně rámečku</t>
  </si>
  <si>
    <t>Vypínač ř. č.1 - včetně rámečku</t>
  </si>
  <si>
    <t>Sériový přepínač ř. č.5 - včetně rámečku</t>
  </si>
  <si>
    <t xml:space="preserve">Střídavý přepínač ř. č.6  - včetně rámečku </t>
  </si>
  <si>
    <t xml:space="preserve">Dvojitý střídavý přepínač ř. č.6+6  - včetně rámečku </t>
  </si>
  <si>
    <t>Křížový přepínač ř. č.7  - včetně rámečku</t>
  </si>
  <si>
    <t>Celkem</t>
  </si>
  <si>
    <t>Nástěnný Rack 15U</t>
  </si>
  <si>
    <t>Patchpanet stíněný 1U 24xRJ-45</t>
  </si>
  <si>
    <t>Vyvazovací panel 1U</t>
  </si>
  <si>
    <t>Police 1U</t>
  </si>
  <si>
    <t>Napájecí panel  5x230V</t>
  </si>
  <si>
    <t>Kabel FTP 5e</t>
  </si>
  <si>
    <t>Rozvaděč RS H</t>
  </si>
  <si>
    <t>Rozvaděč RS 1</t>
  </si>
  <si>
    <t>Rozvaděč RS 2</t>
  </si>
  <si>
    <t>Zásuvka datová 2xRJ45 - včetně krytu a rámečku</t>
  </si>
  <si>
    <t>Keystone RJ45</t>
  </si>
  <si>
    <t>Kabel CYKY-J 5x16 - včetně uložení pod omítku</t>
  </si>
  <si>
    <t>Kabel CYKY-J 4x10 - včetně uložení pod omítku</t>
  </si>
  <si>
    <t>Kabel CYKY-J 4x2,5 - včetně uložení pod omítku</t>
  </si>
  <si>
    <t>Kabel CYKY-J 5x4 - včetně uložení pod omítku</t>
  </si>
  <si>
    <t>Časový spínač pod vypínač CS3-1B</t>
  </si>
  <si>
    <t xml:space="preserve">Svítidlo C - </t>
  </si>
  <si>
    <t xml:space="preserve">Svítidlo A - </t>
  </si>
  <si>
    <t xml:space="preserve">Svítidlo B - </t>
  </si>
  <si>
    <t>Svítidlo D - LED SMD 12-NW</t>
  </si>
  <si>
    <t>Svítidlo E - LED SMD 18-NW</t>
  </si>
  <si>
    <t>Svítidlo F -  LED SMD 24-NW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</si>
</sst>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#,##0.00\ &quot;Kč&quot;"/>
  </numFmts>
  <fonts count="7" x14ac:knownFonts="1">
    <font>
      <sz val="8"/>
      <name val="MS Sans Serif"/>
      <charset val="1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76">
    <xf numFmtId="0" fontId="0" fillId="0" borderId="0" xfId="0" applyAlignment="1">
      <alignment vertical="top"/>
      <protection locked="0"/>
    </xf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>
      <alignment horizontal="left" vertical="top"/>
      <protection locked="0"/>
    </xf>
    <xf numFmtId="0" fontId="1" fillId="0" borderId="0" xfId="0" applyFont="1" applyAlignment="1">
      <alignment vertical="top"/>
      <protection locked="0"/>
    </xf>
    <xf numFmtId="0" fontId="1" fillId="0" borderId="0" xfId="0" applyFont="1" applyFill="1" applyAlignment="1">
      <alignment horizontal="center" vertical="top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left" wrapText="1"/>
      <protection locked="0"/>
    </xf>
    <xf numFmtId="164" fontId="3" fillId="0" borderId="0" xfId="0" applyNumberFormat="1" applyFont="1" applyFill="1" applyAlignment="1">
      <alignment horizontal="center"/>
      <protection locked="0"/>
    </xf>
    <xf numFmtId="39" fontId="3" fillId="0" borderId="0" xfId="0" applyNumberFormat="1" applyFont="1" applyFill="1" applyAlignment="1">
      <alignment horizontal="right"/>
      <protection locked="0"/>
    </xf>
    <xf numFmtId="0" fontId="1" fillId="0" borderId="3" xfId="0" applyFont="1" applyFill="1" applyBorder="1" applyAlignment="1" applyProtection="1">
      <alignment horizontal="left" vertical="top"/>
    </xf>
    <xf numFmtId="0" fontId="1" fillId="0" borderId="4" xfId="0" applyFont="1" applyFill="1" applyBorder="1" applyAlignment="1" applyProtection="1"/>
    <xf numFmtId="0" fontId="1" fillId="0" borderId="4" xfId="0" applyNumberFormat="1" applyFont="1" applyFill="1" applyBorder="1" applyAlignment="1">
      <alignment horizontal="right"/>
      <protection locked="0"/>
    </xf>
    <xf numFmtId="0" fontId="1" fillId="0" borderId="3" xfId="0" applyFont="1" applyFill="1" applyBorder="1" applyAlignment="1" applyProtection="1"/>
    <xf numFmtId="0" fontId="1" fillId="0" borderId="3" xfId="0" applyNumberFormat="1" applyFont="1" applyFill="1" applyBorder="1" applyAlignment="1">
      <alignment horizontal="right"/>
      <protection locked="0"/>
    </xf>
    <xf numFmtId="165" fontId="1" fillId="0" borderId="3" xfId="0" applyNumberFormat="1" applyFont="1" applyFill="1" applyBorder="1" applyAlignment="1">
      <alignment horizontal="right"/>
      <protection locked="0"/>
    </xf>
    <xf numFmtId="0" fontId="1" fillId="0" borderId="5" xfId="0" applyFont="1" applyFill="1" applyBorder="1" applyAlignment="1">
      <alignment horizontal="left" wrapText="1"/>
      <protection locked="0"/>
    </xf>
    <xf numFmtId="0" fontId="1" fillId="0" borderId="5" xfId="0" applyNumberFormat="1" applyFont="1" applyFill="1" applyBorder="1" applyAlignment="1">
      <alignment horizontal="right"/>
      <protection locked="0"/>
    </xf>
    <xf numFmtId="0" fontId="1" fillId="0" borderId="0" xfId="0" applyFont="1" applyBorder="1" applyAlignment="1">
      <alignment vertical="top"/>
      <protection locked="0"/>
    </xf>
    <xf numFmtId="0" fontId="2" fillId="0" borderId="0" xfId="0" applyFont="1" applyFill="1" applyAlignment="1" applyProtection="1">
      <alignment horizontal="left"/>
    </xf>
    <xf numFmtId="37" fontId="4" fillId="0" borderId="6" xfId="0" applyNumberFormat="1" applyFont="1" applyFill="1" applyBorder="1" applyAlignment="1">
      <alignment horizontal="right"/>
      <protection locked="0"/>
    </xf>
    <xf numFmtId="0" fontId="5" fillId="0" borderId="7" xfId="0" applyFont="1" applyFill="1" applyBorder="1" applyAlignment="1">
      <alignment horizontal="left" wrapText="1"/>
      <protection locked="0"/>
    </xf>
    <xf numFmtId="0" fontId="6" fillId="0" borderId="7" xfId="0" applyFont="1" applyFill="1" applyBorder="1" applyAlignment="1">
      <alignment horizontal="left" wrapText="1"/>
      <protection locked="0"/>
    </xf>
    <xf numFmtId="164" fontId="6" fillId="0" borderId="7" xfId="0" applyNumberFormat="1" applyFont="1" applyFill="1" applyBorder="1" applyAlignment="1">
      <alignment horizontal="center"/>
      <protection locked="0"/>
    </xf>
    <xf numFmtId="0" fontId="1" fillId="0" borderId="0" xfId="0" applyFont="1" applyFill="1" applyBorder="1" applyAlignment="1" applyProtection="1">
      <alignment horizontal="left" vertical="top"/>
    </xf>
    <xf numFmtId="0" fontId="1" fillId="0" borderId="3" xfId="0" applyFont="1" applyFill="1" applyBorder="1" applyAlignment="1" applyProtection="1">
      <alignment horizontal="right" vertical="top"/>
    </xf>
    <xf numFmtId="37" fontId="1" fillId="0" borderId="0" xfId="0" applyNumberFormat="1" applyFont="1" applyFill="1" applyBorder="1" applyAlignment="1">
      <alignment horizontal="left"/>
      <protection locked="0"/>
    </xf>
    <xf numFmtId="0" fontId="1" fillId="0" borderId="0" xfId="0" applyFont="1" applyFill="1" applyBorder="1" applyAlignment="1">
      <alignment horizontal="center"/>
      <protection locked="0"/>
    </xf>
    <xf numFmtId="0" fontId="1" fillId="0" borderId="0" xfId="0" applyNumberFormat="1" applyFont="1" applyFill="1" applyBorder="1" applyAlignment="1">
      <alignment horizontal="right"/>
      <protection locked="0"/>
    </xf>
    <xf numFmtId="165" fontId="1" fillId="0" borderId="0" xfId="0" applyNumberFormat="1" applyFont="1" applyFill="1" applyBorder="1" applyAlignment="1">
      <alignment horizontal="right"/>
      <protection locked="0"/>
    </xf>
    <xf numFmtId="37" fontId="4" fillId="0" borderId="0" xfId="0" applyNumberFormat="1" applyFont="1" applyFill="1" applyBorder="1" applyAlignment="1">
      <alignment horizontal="right"/>
      <protection locked="0"/>
    </xf>
    <xf numFmtId="0" fontId="5" fillId="0" borderId="0" xfId="0" applyFont="1" applyFill="1" applyBorder="1" applyAlignment="1">
      <alignment horizontal="left" wrapText="1"/>
      <protection locked="0"/>
    </xf>
    <xf numFmtId="0" fontId="6" fillId="0" borderId="0" xfId="0" applyFont="1" applyFill="1" applyBorder="1" applyAlignment="1">
      <alignment horizontal="left" wrapText="1"/>
      <protection locked="0"/>
    </xf>
    <xf numFmtId="164" fontId="6" fillId="0" borderId="0" xfId="0" applyNumberFormat="1" applyFont="1" applyFill="1" applyBorder="1" applyAlignment="1">
      <alignment horizontal="center"/>
      <protection locked="0"/>
    </xf>
    <xf numFmtId="165" fontId="6" fillId="0" borderId="7" xfId="0" applyNumberFormat="1" applyFont="1" applyFill="1" applyBorder="1" applyAlignment="1">
      <alignment horizontal="right"/>
      <protection locked="0"/>
    </xf>
    <xf numFmtId="165" fontId="6" fillId="0" borderId="0" xfId="0" applyNumberFormat="1" applyFont="1" applyFill="1" applyBorder="1" applyAlignment="1">
      <alignment horizontal="right"/>
      <protection locked="0"/>
    </xf>
    <xf numFmtId="165" fontId="1" fillId="0" borderId="3" xfId="0" applyNumberFormat="1" applyFont="1" applyFill="1" applyBorder="1" applyAlignment="1">
      <alignment horizontal="right" vertical="top"/>
      <protection locked="0"/>
    </xf>
    <xf numFmtId="165" fontId="1" fillId="0" borderId="0" xfId="0" applyNumberFormat="1" applyFont="1" applyAlignment="1">
      <alignment vertical="top"/>
      <protection locked="0"/>
    </xf>
    <xf numFmtId="0" fontId="1" fillId="0" borderId="0" xfId="0" applyFont="1" applyFill="1" applyAlignment="1" applyProtection="1"/>
    <xf numFmtId="0" fontId="1" fillId="0" borderId="11" xfId="0" applyFont="1" applyFill="1" applyBorder="1" applyAlignment="1" applyProtection="1">
      <alignment vertical="center" wrapText="1"/>
    </xf>
    <xf numFmtId="39" fontId="3" fillId="0" borderId="0" xfId="0" applyNumberFormat="1" applyFont="1" applyFill="1" applyAlignment="1">
      <protection locked="0"/>
    </xf>
    <xf numFmtId="165" fontId="1" fillId="0" borderId="12" xfId="0" applyNumberFormat="1" applyFont="1" applyFill="1" applyBorder="1" applyAlignment="1" applyProtection="1">
      <alignment vertical="top"/>
    </xf>
    <xf numFmtId="165" fontId="1" fillId="0" borderId="13" xfId="0" applyNumberFormat="1" applyFont="1" applyFill="1" applyBorder="1" applyAlignment="1" applyProtection="1">
      <alignment vertical="top"/>
    </xf>
    <xf numFmtId="165" fontId="1" fillId="0" borderId="14" xfId="0" applyNumberFormat="1" applyFont="1" applyFill="1" applyBorder="1" applyAlignment="1" applyProtection="1">
      <alignment vertical="top"/>
    </xf>
    <xf numFmtId="165" fontId="1" fillId="0" borderId="0" xfId="0" applyNumberFormat="1" applyFont="1" applyFill="1" applyBorder="1" applyAlignment="1">
      <protection locked="0"/>
    </xf>
    <xf numFmtId="165" fontId="6" fillId="0" borderId="15" xfId="0" applyNumberFormat="1" applyFont="1" applyFill="1" applyBorder="1" applyAlignment="1">
      <protection locked="0"/>
    </xf>
    <xf numFmtId="165" fontId="6" fillId="0" borderId="0" xfId="0" applyNumberFormat="1" applyFont="1" applyFill="1" applyBorder="1" applyAlignment="1">
      <protection locked="0"/>
    </xf>
    <xf numFmtId="165" fontId="1" fillId="0" borderId="4" xfId="0" applyNumberFormat="1" applyFont="1" applyFill="1" applyBorder="1" applyAlignment="1">
      <alignment horizontal="right" vertical="top"/>
      <protection locked="0"/>
    </xf>
    <xf numFmtId="165" fontId="1" fillId="0" borderId="5" xfId="0" applyNumberFormat="1" applyFont="1" applyFill="1" applyBorder="1" applyAlignment="1">
      <alignment horizontal="right" vertical="top"/>
      <protection locked="0"/>
    </xf>
    <xf numFmtId="0" fontId="1" fillId="0" borderId="4" xfId="0" applyFont="1" applyFill="1" applyBorder="1" applyAlignment="1">
      <alignment horizontal="left" wrapText="1"/>
      <protection locked="0"/>
    </xf>
    <xf numFmtId="0" fontId="1" fillId="0" borderId="3" xfId="0" applyFont="1" applyFill="1" applyBorder="1" applyAlignment="1">
      <alignment horizontal="left" wrapText="1"/>
      <protection locked="0"/>
    </xf>
    <xf numFmtId="0" fontId="5" fillId="0" borderId="0" xfId="0" applyFont="1" applyFill="1" applyAlignment="1" applyProtection="1">
      <alignment horizontal="left"/>
    </xf>
    <xf numFmtId="165" fontId="1" fillId="0" borderId="3" xfId="0" applyNumberFormat="1" applyFont="1" applyFill="1" applyBorder="1" applyAlignment="1" applyProtection="1">
      <alignment horizontal="right" vertical="top"/>
    </xf>
    <xf numFmtId="165" fontId="1" fillId="0" borderId="3" xfId="0" applyNumberFormat="1" applyFont="1" applyFill="1" applyBorder="1" applyAlignment="1" applyProtection="1">
      <alignment horizontal="right"/>
    </xf>
    <xf numFmtId="165" fontId="1" fillId="0" borderId="3" xfId="0" applyNumberFormat="1" applyFont="1" applyFill="1" applyBorder="1" applyAlignment="1" applyProtection="1"/>
    <xf numFmtId="0" fontId="0" fillId="0" borderId="0" xfId="0" applyBorder="1" applyAlignment="1">
      <alignment vertical="top"/>
      <protection locked="0"/>
    </xf>
    <xf numFmtId="0" fontId="1" fillId="0" borderId="4" xfId="0" applyFont="1" applyFill="1" applyBorder="1" applyAlignment="1" applyProtection="1">
      <alignment horizontal="left" vertical="top"/>
    </xf>
    <xf numFmtId="0" fontId="1" fillId="0" borderId="4" xfId="0" applyFont="1" applyFill="1" applyBorder="1" applyAlignment="1" applyProtection="1">
      <alignment horizontal="right" vertical="top"/>
    </xf>
    <xf numFmtId="165" fontId="1" fillId="0" borderId="4" xfId="0" applyNumberFormat="1" applyFont="1" applyFill="1" applyBorder="1" applyAlignment="1" applyProtection="1">
      <alignment horizontal="right" vertical="top"/>
    </xf>
    <xf numFmtId="0" fontId="1" fillId="0" borderId="3" xfId="0" applyFont="1" applyFill="1" applyBorder="1" applyAlignment="1">
      <alignment vertical="top"/>
      <protection locked="0"/>
    </xf>
    <xf numFmtId="0" fontId="1" fillId="0" borderId="5" xfId="0" applyFont="1" applyFill="1" applyBorder="1" applyAlignment="1">
      <alignment vertical="top"/>
      <protection locked="0"/>
    </xf>
    <xf numFmtId="0" fontId="1" fillId="0" borderId="8" xfId="0" applyFont="1" applyBorder="1" applyAlignment="1">
      <alignment horizontal="right" vertical="top"/>
      <protection locked="0"/>
    </xf>
    <xf numFmtId="0" fontId="1" fillId="0" borderId="9" xfId="0" applyFont="1" applyBorder="1" applyAlignment="1">
      <alignment horizontal="right" vertical="top"/>
      <protection locked="0"/>
    </xf>
    <xf numFmtId="0" fontId="1" fillId="0" borderId="10" xfId="0" applyFont="1" applyBorder="1" applyAlignment="1">
      <alignment horizontal="right" vertical="top"/>
      <protection locked="0"/>
    </xf>
    <xf numFmtId="37" fontId="1" fillId="0" borderId="8" xfId="0" applyNumberFormat="1" applyFont="1" applyFill="1" applyBorder="1" applyAlignment="1">
      <alignment horizontal="right"/>
      <protection locked="0"/>
    </xf>
    <xf numFmtId="37" fontId="1" fillId="0" borderId="9" xfId="0" applyNumberFormat="1" applyFont="1" applyFill="1" applyBorder="1" applyAlignment="1">
      <alignment horizontal="right"/>
      <protection locked="0"/>
    </xf>
    <xf numFmtId="0" fontId="1" fillId="0" borderId="5" xfId="0" applyFont="1" applyFill="1" applyBorder="1" applyAlignment="1" applyProtection="1">
      <alignment horizontal="left" vertical="top"/>
    </xf>
    <xf numFmtId="0" fontId="1" fillId="0" borderId="5" xfId="0" applyFont="1" applyFill="1" applyBorder="1" applyAlignment="1" applyProtection="1">
      <alignment horizontal="right" vertical="top"/>
    </xf>
    <xf numFmtId="165" fontId="1" fillId="0" borderId="5" xfId="0" applyNumberFormat="1" applyFont="1" applyFill="1" applyBorder="1" applyAlignment="1" applyProtection="1">
      <alignment horizontal="right"/>
    </xf>
    <xf numFmtId="165" fontId="1" fillId="0" borderId="5" xfId="0" applyNumberFormat="1" applyFont="1" applyFill="1" applyBorder="1" applyAlignment="1" applyProtection="1"/>
    <xf numFmtId="0" fontId="1" fillId="0" borderId="4" xfId="0" applyFont="1" applyFill="1" applyBorder="1" applyAlignment="1" applyProtection="1">
      <alignment horizontal="left" vertical="top" wrapText="1"/>
    </xf>
    <xf numFmtId="0" fontId="1" fillId="0" borderId="10" xfId="0" applyFont="1" applyBorder="1" applyAlignment="1">
      <alignment vertical="top"/>
      <protection locked="0"/>
    </xf>
    <xf numFmtId="0" fontId="0" fillId="0" borderId="0" xfId="0" applyAlignment="1">
      <alignment horizontal="right" vertical="top"/>
      <protection locked="0"/>
    </xf>
    <xf numFmtId="37" fontId="3" fillId="0" borderId="0" xfId="0" applyNumberFormat="1" applyFont="1" applyFill="1" applyBorder="1" applyAlignment="1">
      <alignment horizont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2"/>
  <sheetViews>
    <sheetView tabSelected="1" zoomScale="140" zoomScaleNormal="140" workbookViewId="0">
      <selection activeCell="B16" sqref="B16"/>
    </sheetView>
  </sheetViews>
  <sheetFormatPr defaultRowHeight="11.25" x14ac:dyDescent="0.15"/>
  <cols>
    <col min="1" max="1" width="3.33203125" style="4" customWidth="1"/>
    <col min="2" max="2" width="51.83203125" style="4" customWidth="1"/>
    <col min="3" max="3" width="4.6640625" style="4" customWidth="1"/>
    <col min="4" max="4" width="10.1640625" style="4" customWidth="1"/>
    <col min="5" max="5" width="11.1640625" style="4" customWidth="1"/>
    <col min="6" max="6" width="10" style="4" customWidth="1"/>
    <col min="7" max="7" width="17.33203125" style="4" customWidth="1"/>
    <col min="8" max="8" width="9.33203125" style="4"/>
    <col min="9" max="9" width="9" style="4" customWidth="1"/>
    <col min="10" max="16384" width="9.33203125" style="4"/>
  </cols>
  <sheetData>
    <row r="1" spans="1:16" ht="15.75" x14ac:dyDescent="0.25">
      <c r="A1" s="53" t="s">
        <v>15</v>
      </c>
      <c r="B1" s="1"/>
      <c r="C1" s="2"/>
      <c r="D1" s="2"/>
      <c r="E1" s="1"/>
      <c r="F1" s="1"/>
      <c r="G1" s="40"/>
      <c r="H1" s="3"/>
      <c r="I1" s="3"/>
    </row>
    <row r="2" spans="1:16" x14ac:dyDescent="0.2">
      <c r="A2" s="21" t="s">
        <v>18</v>
      </c>
      <c r="B2" s="1"/>
      <c r="C2" s="2"/>
      <c r="D2" s="2"/>
      <c r="E2" s="1"/>
      <c r="F2" s="1"/>
      <c r="G2" s="40"/>
      <c r="H2" s="3"/>
      <c r="I2" s="3"/>
    </row>
    <row r="3" spans="1:16" ht="12" thickBot="1" x14ac:dyDescent="0.25">
      <c r="A3" s="21" t="s">
        <v>19</v>
      </c>
      <c r="B3" s="1"/>
      <c r="C3" s="2"/>
      <c r="D3" s="5"/>
      <c r="E3" s="1"/>
      <c r="F3" s="1"/>
      <c r="G3" s="40"/>
      <c r="H3" s="3"/>
      <c r="I3" s="3"/>
    </row>
    <row r="4" spans="1:16" ht="26.25" customHeight="1" thickBot="1" x14ac:dyDescent="0.2">
      <c r="A4" s="6"/>
      <c r="B4" s="7" t="s">
        <v>0</v>
      </c>
      <c r="C4" s="7" t="s">
        <v>1</v>
      </c>
      <c r="D4" s="7" t="s">
        <v>2</v>
      </c>
      <c r="E4" s="7" t="s">
        <v>7</v>
      </c>
      <c r="F4" s="7" t="s">
        <v>8</v>
      </c>
      <c r="G4" s="41" t="s">
        <v>14</v>
      </c>
      <c r="H4" s="3"/>
      <c r="I4"/>
      <c r="J4"/>
      <c r="K4"/>
      <c r="L4"/>
    </row>
    <row r="5" spans="1:16" ht="12.75" thickBot="1" x14ac:dyDescent="0.25">
      <c r="A5" s="75" t="s">
        <v>22</v>
      </c>
      <c r="B5" s="75"/>
      <c r="C5" s="9"/>
      <c r="D5" s="10"/>
      <c r="E5" s="11"/>
      <c r="F5" s="11"/>
      <c r="G5" s="42"/>
      <c r="H5" s="3"/>
      <c r="I5"/>
      <c r="J5"/>
      <c r="K5"/>
      <c r="L5"/>
    </row>
    <row r="6" spans="1:16" x14ac:dyDescent="0.15">
      <c r="A6" s="63">
        <v>1</v>
      </c>
      <c r="B6" s="72" t="s">
        <v>53</v>
      </c>
      <c r="C6" s="58" t="s">
        <v>4</v>
      </c>
      <c r="D6" s="59">
        <v>1</v>
      </c>
      <c r="E6" s="60"/>
      <c r="F6" s="60"/>
      <c r="G6" s="43">
        <f t="shared" ref="G6:G49" si="0">(E6*D6)+(F6*D6)</f>
        <v>0</v>
      </c>
      <c r="H6" s="3"/>
      <c r="I6"/>
      <c r="J6"/>
      <c r="K6"/>
      <c r="L6"/>
    </row>
    <row r="7" spans="1:16" x14ac:dyDescent="0.15">
      <c r="A7" s="64">
        <v>2</v>
      </c>
      <c r="B7" s="12" t="s">
        <v>54</v>
      </c>
      <c r="C7" s="12" t="s">
        <v>4</v>
      </c>
      <c r="D7" s="27">
        <v>1</v>
      </c>
      <c r="E7" s="54"/>
      <c r="F7" s="54"/>
      <c r="G7" s="44">
        <f t="shared" si="0"/>
        <v>0</v>
      </c>
      <c r="H7" s="3"/>
      <c r="I7"/>
      <c r="J7"/>
      <c r="K7"/>
      <c r="L7"/>
    </row>
    <row r="8" spans="1:16" x14ac:dyDescent="0.15">
      <c r="A8" s="64">
        <v>3</v>
      </c>
      <c r="B8" s="12" t="s">
        <v>55</v>
      </c>
      <c r="C8" s="12" t="s">
        <v>4</v>
      </c>
      <c r="D8" s="27">
        <v>1</v>
      </c>
      <c r="E8" s="54"/>
      <c r="F8" s="54"/>
      <c r="G8" s="44">
        <f t="shared" si="0"/>
        <v>0</v>
      </c>
      <c r="H8" s="3"/>
      <c r="I8"/>
      <c r="J8"/>
      <c r="K8"/>
      <c r="L8"/>
    </row>
    <row r="9" spans="1:16" x14ac:dyDescent="0.15">
      <c r="A9" s="64">
        <v>4</v>
      </c>
      <c r="B9" s="12" t="s">
        <v>64</v>
      </c>
      <c r="C9" s="12" t="s">
        <v>4</v>
      </c>
      <c r="D9" s="27">
        <v>8</v>
      </c>
      <c r="E9" s="54"/>
      <c r="F9" s="54"/>
      <c r="G9" s="44">
        <f t="shared" si="0"/>
        <v>0</v>
      </c>
      <c r="H9" s="3"/>
      <c r="I9"/>
      <c r="J9"/>
      <c r="K9"/>
      <c r="L9"/>
      <c r="M9"/>
    </row>
    <row r="10" spans="1:16" x14ac:dyDescent="0.15">
      <c r="A10" s="64">
        <v>5</v>
      </c>
      <c r="B10" s="12" t="s">
        <v>65</v>
      </c>
      <c r="C10" s="12" t="s">
        <v>4</v>
      </c>
      <c r="D10" s="27">
        <v>3</v>
      </c>
      <c r="E10" s="54"/>
      <c r="F10" s="54"/>
      <c r="G10" s="44">
        <f t="shared" si="0"/>
        <v>0</v>
      </c>
      <c r="H10" s="3"/>
      <c r="I10"/>
      <c r="J10"/>
      <c r="K10"/>
      <c r="L10"/>
      <c r="M10"/>
    </row>
    <row r="11" spans="1:16" x14ac:dyDescent="0.15">
      <c r="A11" s="64">
        <v>6</v>
      </c>
      <c r="B11" s="12" t="s">
        <v>63</v>
      </c>
      <c r="C11" s="12" t="s">
        <v>4</v>
      </c>
      <c r="D11" s="27">
        <v>17</v>
      </c>
      <c r="E11" s="54"/>
      <c r="F11" s="54"/>
      <c r="G11" s="44">
        <f t="shared" si="0"/>
        <v>0</v>
      </c>
      <c r="H11" s="3"/>
      <c r="I11"/>
      <c r="J11"/>
      <c r="K11"/>
      <c r="L11"/>
      <c r="M11"/>
    </row>
    <row r="12" spans="1:16" x14ac:dyDescent="0.15">
      <c r="A12" s="64">
        <v>7</v>
      </c>
      <c r="B12" s="12" t="s">
        <v>66</v>
      </c>
      <c r="C12" s="12" t="s">
        <v>4</v>
      </c>
      <c r="D12" s="27">
        <v>11</v>
      </c>
      <c r="E12" s="54"/>
      <c r="F12" s="54"/>
      <c r="G12" s="44">
        <f t="shared" si="0"/>
        <v>0</v>
      </c>
      <c r="H12" s="3"/>
      <c r="I12"/>
      <c r="J12"/>
      <c r="K12"/>
      <c r="L12"/>
      <c r="M12"/>
    </row>
    <row r="13" spans="1:16" x14ac:dyDescent="0.15">
      <c r="A13" s="64">
        <v>8</v>
      </c>
      <c r="B13" s="12" t="s">
        <v>67</v>
      </c>
      <c r="C13" s="12" t="s">
        <v>4</v>
      </c>
      <c r="D13" s="27">
        <v>16</v>
      </c>
      <c r="E13" s="54"/>
      <c r="F13" s="54"/>
      <c r="G13" s="44">
        <f t="shared" si="0"/>
        <v>0</v>
      </c>
      <c r="H13" s="3"/>
      <c r="I13"/>
      <c r="J13"/>
      <c r="K13"/>
      <c r="L13"/>
      <c r="M13"/>
    </row>
    <row r="14" spans="1:16" x14ac:dyDescent="0.15">
      <c r="A14" s="64">
        <v>9</v>
      </c>
      <c r="B14" s="12" t="s">
        <v>68</v>
      </c>
      <c r="C14" s="12" t="s">
        <v>4</v>
      </c>
      <c r="D14" s="27">
        <v>6</v>
      </c>
      <c r="E14" s="54"/>
      <c r="F14" s="54"/>
      <c r="G14" s="44">
        <f t="shared" si="0"/>
        <v>0</v>
      </c>
      <c r="H14" s="3"/>
      <c r="I14"/>
      <c r="J14"/>
      <c r="K14"/>
      <c r="L14"/>
      <c r="M14"/>
    </row>
    <row r="15" spans="1:16" x14ac:dyDescent="0.2">
      <c r="A15" s="64">
        <v>10</v>
      </c>
      <c r="B15" s="12" t="s">
        <v>30</v>
      </c>
      <c r="C15" s="12" t="s">
        <v>4</v>
      </c>
      <c r="D15" s="27">
        <v>2</v>
      </c>
      <c r="E15" s="17"/>
      <c r="F15" s="17"/>
      <c r="G15" s="44">
        <f t="shared" si="0"/>
        <v>0</v>
      </c>
      <c r="H15" s="3"/>
      <c r="I15"/>
      <c r="J15"/>
      <c r="K15"/>
      <c r="L15"/>
      <c r="M15"/>
      <c r="N15"/>
      <c r="O15"/>
      <c r="P15"/>
    </row>
    <row r="16" spans="1:16" x14ac:dyDescent="0.15">
      <c r="A16" s="64">
        <v>11</v>
      </c>
      <c r="B16" s="12" t="s">
        <v>39</v>
      </c>
      <c r="C16" s="12" t="s">
        <v>4</v>
      </c>
      <c r="D16" s="27">
        <v>38</v>
      </c>
      <c r="E16" s="54"/>
      <c r="F16" s="54"/>
      <c r="G16" s="44">
        <f t="shared" si="0"/>
        <v>0</v>
      </c>
      <c r="H16"/>
      <c r="I16"/>
      <c r="J16"/>
      <c r="K16"/>
      <c r="L16"/>
      <c r="M16"/>
      <c r="N16"/>
      <c r="O16"/>
      <c r="P16"/>
    </row>
    <row r="17" spans="1:13" x14ac:dyDescent="0.15">
      <c r="A17" s="64">
        <v>12</v>
      </c>
      <c r="B17" s="12" t="s">
        <v>40</v>
      </c>
      <c r="C17" s="12" t="s">
        <v>4</v>
      </c>
      <c r="D17" s="27">
        <v>40</v>
      </c>
      <c r="E17" s="54"/>
      <c r="F17" s="54"/>
      <c r="G17" s="44">
        <f t="shared" si="0"/>
        <v>0</v>
      </c>
      <c r="H17"/>
      <c r="I17"/>
      <c r="J17"/>
      <c r="K17"/>
      <c r="L17"/>
      <c r="M17"/>
    </row>
    <row r="18" spans="1:13" x14ac:dyDescent="0.15">
      <c r="A18" s="64">
        <v>13</v>
      </c>
      <c r="B18" s="12" t="s">
        <v>56</v>
      </c>
      <c r="C18" s="12" t="s">
        <v>4</v>
      </c>
      <c r="D18" s="27">
        <v>5</v>
      </c>
      <c r="E18" s="54"/>
      <c r="F18" s="54"/>
      <c r="G18" s="44">
        <f t="shared" si="0"/>
        <v>0</v>
      </c>
      <c r="H18"/>
      <c r="I18"/>
      <c r="J18"/>
      <c r="K18"/>
      <c r="L18"/>
      <c r="M18" s="57"/>
    </row>
    <row r="19" spans="1:13" x14ac:dyDescent="0.15">
      <c r="A19" s="64">
        <v>14</v>
      </c>
      <c r="B19" s="12" t="s">
        <v>57</v>
      </c>
      <c r="C19" s="12" t="s">
        <v>4</v>
      </c>
      <c r="D19" s="27">
        <v>10</v>
      </c>
      <c r="E19" s="54"/>
      <c r="F19" s="54"/>
      <c r="G19" s="44">
        <f t="shared" si="0"/>
        <v>0</v>
      </c>
      <c r="H19"/>
      <c r="I19"/>
      <c r="J19"/>
      <c r="K19"/>
      <c r="L19"/>
      <c r="M19" s="57"/>
    </row>
    <row r="20" spans="1:13" x14ac:dyDescent="0.15">
      <c r="A20" s="64">
        <v>15</v>
      </c>
      <c r="B20" s="12" t="s">
        <v>47</v>
      </c>
      <c r="C20" s="12" t="s">
        <v>4</v>
      </c>
      <c r="D20" s="27">
        <v>1</v>
      </c>
      <c r="E20" s="54"/>
      <c r="F20" s="54"/>
      <c r="G20" s="44">
        <f t="shared" si="0"/>
        <v>0</v>
      </c>
      <c r="H20"/>
      <c r="I20"/>
      <c r="J20"/>
      <c r="K20"/>
      <c r="L20"/>
      <c r="M20" s="57"/>
    </row>
    <row r="21" spans="1:13" x14ac:dyDescent="0.15">
      <c r="A21" s="64">
        <v>16</v>
      </c>
      <c r="B21" s="61" t="s">
        <v>48</v>
      </c>
      <c r="C21" s="12" t="s">
        <v>4</v>
      </c>
      <c r="D21" s="27">
        <v>1</v>
      </c>
      <c r="E21" s="54"/>
      <c r="F21" s="54"/>
      <c r="G21" s="44">
        <f t="shared" si="0"/>
        <v>0</v>
      </c>
      <c r="H21"/>
      <c r="I21"/>
      <c r="J21"/>
      <c r="K21"/>
      <c r="L21"/>
      <c r="M21" s="57"/>
    </row>
    <row r="22" spans="1:13" x14ac:dyDescent="0.15">
      <c r="A22" s="64">
        <v>17</v>
      </c>
      <c r="B22" s="12" t="s">
        <v>49</v>
      </c>
      <c r="C22" s="12" t="s">
        <v>4</v>
      </c>
      <c r="D22" s="27">
        <v>1</v>
      </c>
      <c r="E22" s="54"/>
      <c r="F22" s="54"/>
      <c r="G22" s="44">
        <f t="shared" si="0"/>
        <v>0</v>
      </c>
      <c r="H22"/>
      <c r="I22"/>
      <c r="J22"/>
      <c r="K22"/>
      <c r="L22"/>
      <c r="M22" s="57"/>
    </row>
    <row r="23" spans="1:13" x14ac:dyDescent="0.15">
      <c r="A23" s="64">
        <v>18</v>
      </c>
      <c r="B23" s="12" t="s">
        <v>50</v>
      </c>
      <c r="C23" s="12" t="s">
        <v>4</v>
      </c>
      <c r="D23" s="27">
        <v>1</v>
      </c>
      <c r="E23" s="54"/>
      <c r="F23" s="54"/>
      <c r="G23" s="44">
        <f t="shared" si="0"/>
        <v>0</v>
      </c>
      <c r="H23"/>
      <c r="I23"/>
      <c r="J23"/>
      <c r="K23"/>
      <c r="L23"/>
      <c r="M23" s="57"/>
    </row>
    <row r="24" spans="1:13" x14ac:dyDescent="0.15">
      <c r="A24" s="64">
        <v>19</v>
      </c>
      <c r="B24" s="12" t="s">
        <v>51</v>
      </c>
      <c r="C24" s="12" t="s">
        <v>4</v>
      </c>
      <c r="D24" s="27">
        <v>1</v>
      </c>
      <c r="E24" s="54"/>
      <c r="F24" s="54"/>
      <c r="G24" s="44">
        <f t="shared" si="0"/>
        <v>0</v>
      </c>
      <c r="H24"/>
      <c r="I24"/>
      <c r="J24"/>
      <c r="K24"/>
      <c r="L24"/>
      <c r="M24" s="57"/>
    </row>
    <row r="25" spans="1:13" x14ac:dyDescent="0.2">
      <c r="A25" s="64">
        <v>20</v>
      </c>
      <c r="B25" s="12" t="s">
        <v>41</v>
      </c>
      <c r="C25" s="12" t="s">
        <v>4</v>
      </c>
      <c r="D25" s="27">
        <v>18</v>
      </c>
      <c r="E25" s="55"/>
      <c r="F25" s="56"/>
      <c r="G25" s="44">
        <f t="shared" si="0"/>
        <v>0</v>
      </c>
      <c r="H25"/>
      <c r="I25"/>
      <c r="J25"/>
      <c r="K25"/>
      <c r="L25"/>
      <c r="M25"/>
    </row>
    <row r="26" spans="1:13" x14ac:dyDescent="0.2">
      <c r="A26" s="64">
        <v>21</v>
      </c>
      <c r="B26" s="12" t="s">
        <v>42</v>
      </c>
      <c r="C26" s="12" t="s">
        <v>4</v>
      </c>
      <c r="D26" s="27">
        <v>0</v>
      </c>
      <c r="E26" s="55"/>
      <c r="F26" s="56"/>
      <c r="G26" s="44">
        <f t="shared" si="0"/>
        <v>0</v>
      </c>
      <c r="H26"/>
      <c r="I26"/>
      <c r="J26"/>
      <c r="K26"/>
      <c r="L26"/>
      <c r="M26"/>
    </row>
    <row r="27" spans="1:13" x14ac:dyDescent="0.2">
      <c r="A27" s="64">
        <v>22</v>
      </c>
      <c r="B27" s="12" t="s">
        <v>43</v>
      </c>
      <c r="C27" s="12" t="s">
        <v>4</v>
      </c>
      <c r="D27" s="27">
        <v>26</v>
      </c>
      <c r="E27" s="55"/>
      <c r="F27" s="56"/>
      <c r="G27" s="44">
        <f t="shared" si="0"/>
        <v>0</v>
      </c>
      <c r="H27"/>
      <c r="I27"/>
      <c r="J27"/>
      <c r="K27"/>
      <c r="L27"/>
      <c r="M27"/>
    </row>
    <row r="28" spans="1:13" x14ac:dyDescent="0.2">
      <c r="A28" s="64">
        <v>23</v>
      </c>
      <c r="B28" s="12" t="s">
        <v>44</v>
      </c>
      <c r="C28" s="12" t="s">
        <v>4</v>
      </c>
      <c r="D28" s="27">
        <v>0</v>
      </c>
      <c r="E28" s="55"/>
      <c r="F28" s="56"/>
      <c r="G28" s="44">
        <f t="shared" si="0"/>
        <v>0</v>
      </c>
      <c r="H28"/>
      <c r="I28"/>
      <c r="J28"/>
      <c r="K28"/>
      <c r="L28"/>
      <c r="M28"/>
    </row>
    <row r="29" spans="1:13" x14ac:dyDescent="0.2">
      <c r="A29" s="64">
        <v>24</v>
      </c>
      <c r="B29" s="12" t="s">
        <v>45</v>
      </c>
      <c r="C29" s="12" t="s">
        <v>4</v>
      </c>
      <c r="D29" s="27">
        <v>3</v>
      </c>
      <c r="E29" s="55"/>
      <c r="F29" s="56"/>
      <c r="G29" s="44">
        <f t="shared" si="0"/>
        <v>0</v>
      </c>
      <c r="H29"/>
      <c r="I29"/>
      <c r="J29"/>
      <c r="K29"/>
      <c r="L29"/>
      <c r="M29"/>
    </row>
    <row r="30" spans="1:13" x14ac:dyDescent="0.2">
      <c r="A30" s="64">
        <v>25</v>
      </c>
      <c r="B30" s="12" t="s">
        <v>62</v>
      </c>
      <c r="C30" s="12" t="s">
        <v>4</v>
      </c>
      <c r="D30" s="27">
        <v>10</v>
      </c>
      <c r="E30" s="55"/>
      <c r="F30" s="56"/>
      <c r="G30" s="44">
        <f t="shared" si="0"/>
        <v>0</v>
      </c>
      <c r="H30"/>
      <c r="I30"/>
      <c r="J30"/>
      <c r="K30"/>
      <c r="L30"/>
      <c r="M30"/>
    </row>
    <row r="31" spans="1:13" x14ac:dyDescent="0.2">
      <c r="A31" s="64">
        <v>26</v>
      </c>
      <c r="B31" s="12" t="s">
        <v>26</v>
      </c>
      <c r="C31" s="12" t="s">
        <v>4</v>
      </c>
      <c r="D31" s="27">
        <v>137</v>
      </c>
      <c r="E31" s="55"/>
      <c r="F31" s="56"/>
      <c r="G31" s="44">
        <f t="shared" si="0"/>
        <v>0</v>
      </c>
      <c r="H31"/>
      <c r="I31"/>
      <c r="J31"/>
      <c r="K31"/>
      <c r="L31"/>
      <c r="M31"/>
    </row>
    <row r="32" spans="1:13" x14ac:dyDescent="0.2">
      <c r="A32" s="64">
        <v>27</v>
      </c>
      <c r="B32" s="12" t="s">
        <v>27</v>
      </c>
      <c r="C32" s="12" t="s">
        <v>4</v>
      </c>
      <c r="D32" s="27">
        <v>3</v>
      </c>
      <c r="E32" s="55"/>
      <c r="F32" s="56"/>
      <c r="G32" s="44">
        <f t="shared" si="0"/>
        <v>0</v>
      </c>
      <c r="H32"/>
      <c r="I32"/>
      <c r="J32"/>
      <c r="K32"/>
      <c r="L32"/>
      <c r="M32"/>
    </row>
    <row r="33" spans="1:14" x14ac:dyDescent="0.2">
      <c r="A33" s="64">
        <v>28</v>
      </c>
      <c r="B33" s="12" t="s">
        <v>17</v>
      </c>
      <c r="C33" s="12" t="s">
        <v>4</v>
      </c>
      <c r="D33" s="27">
        <v>47</v>
      </c>
      <c r="E33" s="55"/>
      <c r="F33" s="56"/>
      <c r="G33" s="44">
        <f t="shared" si="0"/>
        <v>0</v>
      </c>
      <c r="H33"/>
      <c r="I33"/>
      <c r="J33"/>
      <c r="K33"/>
      <c r="L33"/>
      <c r="M33"/>
    </row>
    <row r="34" spans="1:14" x14ac:dyDescent="0.2">
      <c r="A34" s="64">
        <v>29</v>
      </c>
      <c r="B34" s="12" t="s">
        <v>21</v>
      </c>
      <c r="C34" s="12" t="s">
        <v>4</v>
      </c>
      <c r="D34" s="27">
        <v>150</v>
      </c>
      <c r="E34" s="55"/>
      <c r="F34" s="56"/>
      <c r="G34" s="44">
        <f t="shared" si="0"/>
        <v>0</v>
      </c>
      <c r="H34"/>
      <c r="I34"/>
      <c r="J34"/>
      <c r="K34"/>
      <c r="L34"/>
      <c r="M34"/>
    </row>
    <row r="35" spans="1:14" x14ac:dyDescent="0.2">
      <c r="A35" s="64">
        <v>30</v>
      </c>
      <c r="B35" s="12" t="s">
        <v>24</v>
      </c>
      <c r="C35" s="12" t="s">
        <v>25</v>
      </c>
      <c r="D35" s="27">
        <v>8</v>
      </c>
      <c r="E35" s="55"/>
      <c r="F35" s="56"/>
      <c r="G35" s="44">
        <f t="shared" si="0"/>
        <v>0</v>
      </c>
      <c r="H35"/>
      <c r="I35"/>
      <c r="J35"/>
      <c r="K35"/>
      <c r="L35"/>
      <c r="M35"/>
    </row>
    <row r="36" spans="1:14" x14ac:dyDescent="0.2">
      <c r="A36" s="64">
        <v>31</v>
      </c>
      <c r="B36" s="12" t="s">
        <v>28</v>
      </c>
      <c r="C36" s="12" t="s">
        <v>13</v>
      </c>
      <c r="D36" s="27">
        <v>85</v>
      </c>
      <c r="E36" s="55"/>
      <c r="F36" s="56"/>
      <c r="G36" s="44">
        <f t="shared" si="0"/>
        <v>0</v>
      </c>
      <c r="H36" s="3"/>
      <c r="I36"/>
      <c r="J36"/>
      <c r="K36"/>
      <c r="L36"/>
      <c r="M36"/>
    </row>
    <row r="37" spans="1:14" x14ac:dyDescent="0.2">
      <c r="A37" s="64">
        <v>32</v>
      </c>
      <c r="B37" s="12" t="s">
        <v>58</v>
      </c>
      <c r="C37" s="12" t="s">
        <v>13</v>
      </c>
      <c r="D37" s="27">
        <v>20</v>
      </c>
      <c r="E37" s="55"/>
      <c r="F37" s="56"/>
      <c r="G37" s="44">
        <f t="shared" si="0"/>
        <v>0</v>
      </c>
      <c r="H37" s="3"/>
      <c r="I37"/>
      <c r="J37"/>
      <c r="K37"/>
      <c r="L37"/>
      <c r="M37"/>
    </row>
    <row r="38" spans="1:14" x14ac:dyDescent="0.2">
      <c r="A38" s="64">
        <v>33</v>
      </c>
      <c r="B38" s="12" t="s">
        <v>37</v>
      </c>
      <c r="C38" s="12" t="s">
        <v>13</v>
      </c>
      <c r="D38" s="27">
        <v>10</v>
      </c>
      <c r="E38" s="55"/>
      <c r="F38" s="56"/>
      <c r="G38" s="44">
        <f t="shared" si="0"/>
        <v>0</v>
      </c>
      <c r="H38" s="3"/>
      <c r="I38"/>
      <c r="J38"/>
      <c r="K38"/>
      <c r="L38"/>
      <c r="M38"/>
    </row>
    <row r="39" spans="1:14" x14ac:dyDescent="0.2">
      <c r="A39" s="64">
        <v>34</v>
      </c>
      <c r="B39" s="12" t="s">
        <v>38</v>
      </c>
      <c r="C39" s="12" t="s">
        <v>13</v>
      </c>
      <c r="D39" s="27">
        <v>40</v>
      </c>
      <c r="E39" s="55"/>
      <c r="F39" s="56"/>
      <c r="G39" s="44">
        <f t="shared" si="0"/>
        <v>0</v>
      </c>
      <c r="H39" s="3"/>
      <c r="I39"/>
      <c r="J39"/>
      <c r="K39"/>
      <c r="L39"/>
      <c r="M39"/>
    </row>
    <row r="40" spans="1:14" x14ac:dyDescent="0.2">
      <c r="A40" s="64">
        <v>35</v>
      </c>
      <c r="B40" s="12" t="s">
        <v>59</v>
      </c>
      <c r="C40" s="12" t="s">
        <v>13</v>
      </c>
      <c r="D40" s="27">
        <v>35</v>
      </c>
      <c r="E40" s="55"/>
      <c r="F40" s="56"/>
      <c r="G40" s="44">
        <f t="shared" si="0"/>
        <v>0</v>
      </c>
      <c r="H40" s="3"/>
      <c r="I40"/>
      <c r="J40"/>
      <c r="K40"/>
      <c r="L40"/>
      <c r="M40"/>
    </row>
    <row r="41" spans="1:14" x14ac:dyDescent="0.2">
      <c r="A41" s="64">
        <v>36</v>
      </c>
      <c r="B41" s="12" t="s">
        <v>61</v>
      </c>
      <c r="C41" s="12" t="s">
        <v>13</v>
      </c>
      <c r="D41" s="27">
        <v>30</v>
      </c>
      <c r="E41" s="55"/>
      <c r="F41" s="56"/>
      <c r="G41" s="44">
        <f t="shared" si="0"/>
        <v>0</v>
      </c>
      <c r="H41" s="3"/>
      <c r="I41"/>
      <c r="J41"/>
      <c r="K41"/>
      <c r="L41"/>
      <c r="M41"/>
    </row>
    <row r="42" spans="1:14" x14ac:dyDescent="0.2">
      <c r="A42" s="64">
        <v>37</v>
      </c>
      <c r="B42" s="12" t="s">
        <v>36</v>
      </c>
      <c r="C42" s="12" t="s">
        <v>13</v>
      </c>
      <c r="D42" s="27">
        <v>43</v>
      </c>
      <c r="E42" s="55"/>
      <c r="F42" s="56"/>
      <c r="G42" s="44">
        <f t="shared" si="0"/>
        <v>0</v>
      </c>
      <c r="H42" s="3"/>
      <c r="I42"/>
      <c r="J42"/>
      <c r="K42"/>
      <c r="L42"/>
      <c r="M42"/>
    </row>
    <row r="43" spans="1:14" x14ac:dyDescent="0.2">
      <c r="A43" s="64">
        <v>38</v>
      </c>
      <c r="B43" s="12" t="s">
        <v>60</v>
      </c>
      <c r="C43" s="12" t="s">
        <v>13</v>
      </c>
      <c r="D43" s="27">
        <v>25</v>
      </c>
      <c r="E43" s="55"/>
      <c r="F43" s="56"/>
      <c r="G43" s="44">
        <f t="shared" si="0"/>
        <v>0</v>
      </c>
      <c r="H43" s="3"/>
      <c r="I43"/>
      <c r="J43"/>
      <c r="K43"/>
      <c r="L43"/>
      <c r="M43"/>
    </row>
    <row r="44" spans="1:14" x14ac:dyDescent="0.2">
      <c r="A44" s="64">
        <v>39</v>
      </c>
      <c r="B44" s="12" t="s">
        <v>31</v>
      </c>
      <c r="C44" s="12" t="s">
        <v>13</v>
      </c>
      <c r="D44" s="27">
        <v>685</v>
      </c>
      <c r="E44" s="55"/>
      <c r="F44" s="56"/>
      <c r="G44" s="44">
        <f t="shared" si="0"/>
        <v>0</v>
      </c>
      <c r="H44" s="3"/>
      <c r="I44"/>
      <c r="J44"/>
      <c r="K44"/>
      <c r="L44"/>
      <c r="M44"/>
    </row>
    <row r="45" spans="1:14" x14ac:dyDescent="0.2">
      <c r="A45" s="64">
        <v>40</v>
      </c>
      <c r="B45" s="12" t="s">
        <v>35</v>
      </c>
      <c r="C45" s="12" t="s">
        <v>13</v>
      </c>
      <c r="D45" s="27">
        <v>560</v>
      </c>
      <c r="E45" s="55"/>
      <c r="F45" s="56"/>
      <c r="G45" s="44">
        <f t="shared" si="0"/>
        <v>0</v>
      </c>
      <c r="H45" s="3"/>
      <c r="I45"/>
      <c r="J45"/>
      <c r="K45"/>
      <c r="L45"/>
      <c r="M45"/>
    </row>
    <row r="46" spans="1:14" x14ac:dyDescent="0.2">
      <c r="A46" s="64">
        <v>41</v>
      </c>
      <c r="B46" s="12" t="s">
        <v>34</v>
      </c>
      <c r="C46" s="12" t="s">
        <v>13</v>
      </c>
      <c r="D46" s="27">
        <v>220</v>
      </c>
      <c r="E46" s="55"/>
      <c r="F46" s="56"/>
      <c r="G46" s="44">
        <f t="shared" si="0"/>
        <v>0</v>
      </c>
      <c r="H46" s="3"/>
      <c r="I46"/>
      <c r="J46"/>
      <c r="K46"/>
      <c r="L46"/>
      <c r="M46"/>
    </row>
    <row r="47" spans="1:14" x14ac:dyDescent="0.2">
      <c r="A47" s="64">
        <v>42</v>
      </c>
      <c r="B47" s="12" t="s">
        <v>52</v>
      </c>
      <c r="C47" s="12" t="s">
        <v>13</v>
      </c>
      <c r="D47" s="27">
        <v>210</v>
      </c>
      <c r="E47" s="55"/>
      <c r="F47" s="56"/>
      <c r="G47" s="44">
        <f t="shared" si="0"/>
        <v>0</v>
      </c>
      <c r="H47" s="3"/>
      <c r="I47"/>
      <c r="J47"/>
      <c r="K47"/>
      <c r="L47"/>
      <c r="M47"/>
    </row>
    <row r="48" spans="1:14" x14ac:dyDescent="0.2">
      <c r="A48" s="64">
        <v>43</v>
      </c>
      <c r="B48" s="12" t="s">
        <v>33</v>
      </c>
      <c r="C48" s="12" t="s">
        <v>13</v>
      </c>
      <c r="D48" s="61">
        <v>40</v>
      </c>
      <c r="E48" s="55"/>
      <c r="F48" s="56"/>
      <c r="G48" s="44">
        <f t="shared" si="0"/>
        <v>0</v>
      </c>
      <c r="H48" s="3"/>
      <c r="I48"/>
      <c r="J48"/>
      <c r="K48"/>
      <c r="L48"/>
      <c r="M48"/>
      <c r="N48"/>
    </row>
    <row r="49" spans="1:14" x14ac:dyDescent="0.2">
      <c r="A49" s="64">
        <v>44</v>
      </c>
      <c r="B49" s="12" t="s">
        <v>32</v>
      </c>
      <c r="C49" s="12" t="s">
        <v>13</v>
      </c>
      <c r="D49" s="27">
        <v>60</v>
      </c>
      <c r="E49" s="55"/>
      <c r="F49" s="56"/>
      <c r="G49" s="44">
        <f t="shared" si="0"/>
        <v>0</v>
      </c>
      <c r="H49" s="3"/>
      <c r="I49"/>
      <c r="J49"/>
      <c r="K49"/>
      <c r="L49"/>
      <c r="M49"/>
      <c r="N49"/>
    </row>
    <row r="50" spans="1:14" x14ac:dyDescent="0.2">
      <c r="A50" s="64">
        <v>45</v>
      </c>
      <c r="B50" s="12" t="s">
        <v>29</v>
      </c>
      <c r="C50" s="12" t="s">
        <v>13</v>
      </c>
      <c r="D50" s="27">
        <v>5</v>
      </c>
      <c r="E50" s="55"/>
      <c r="F50" s="56"/>
      <c r="G50" s="44">
        <f t="shared" ref="G50:G51" si="1">(E50*D50)+(F50*D50)</f>
        <v>0</v>
      </c>
      <c r="H50" s="3"/>
      <c r="I50"/>
      <c r="J50"/>
      <c r="K50"/>
      <c r="L50"/>
      <c r="M50"/>
      <c r="N50"/>
    </row>
    <row r="51" spans="1:14" ht="12" thickBot="1" x14ac:dyDescent="0.25">
      <c r="A51" s="65">
        <v>46</v>
      </c>
      <c r="B51" s="62" t="s">
        <v>20</v>
      </c>
      <c r="C51" s="68" t="s">
        <v>3</v>
      </c>
      <c r="D51" s="69">
        <v>1</v>
      </c>
      <c r="E51" s="70"/>
      <c r="F51" s="71"/>
      <c r="G51" s="45">
        <f t="shared" si="1"/>
        <v>0</v>
      </c>
      <c r="H51" s="3"/>
      <c r="I51"/>
      <c r="J51"/>
      <c r="K51"/>
      <c r="L51"/>
      <c r="M51"/>
      <c r="N51"/>
    </row>
    <row r="52" spans="1:14" ht="12" thickBot="1" x14ac:dyDescent="0.25">
      <c r="A52" s="26"/>
      <c r="B52" s="20"/>
      <c r="C52" s="29"/>
      <c r="D52" s="30"/>
      <c r="E52" s="31"/>
      <c r="F52" s="31"/>
      <c r="G52" s="46"/>
      <c r="H52" s="3"/>
      <c r="I52"/>
      <c r="J52"/>
      <c r="K52"/>
      <c r="L52"/>
    </row>
    <row r="53" spans="1:14" ht="16.5" thickBot="1" x14ac:dyDescent="0.3">
      <c r="A53" s="22"/>
      <c r="B53" s="23" t="s">
        <v>23</v>
      </c>
      <c r="C53" s="24"/>
      <c r="D53" s="25"/>
      <c r="E53" s="36"/>
      <c r="F53" s="36"/>
      <c r="G53" s="47">
        <f>SUM(G6:G52)</f>
        <v>0</v>
      </c>
      <c r="H53" s="3"/>
      <c r="I53"/>
      <c r="J53"/>
      <c r="K53"/>
      <c r="L53"/>
    </row>
    <row r="54" spans="1:14" ht="11.25" customHeight="1" x14ac:dyDescent="0.25">
      <c r="A54" s="32"/>
      <c r="B54" s="33"/>
      <c r="C54" s="34"/>
      <c r="D54" s="35"/>
      <c r="E54" s="37"/>
      <c r="F54" s="37"/>
      <c r="G54" s="48"/>
      <c r="H54" s="3"/>
      <c r="I54"/>
      <c r="J54"/>
      <c r="K54"/>
      <c r="L54"/>
    </row>
    <row r="55" spans="1:14" ht="12" thickBot="1" x14ac:dyDescent="0.25">
      <c r="A55" s="28"/>
      <c r="B55" s="8" t="s">
        <v>5</v>
      </c>
      <c r="C55" s="20"/>
      <c r="D55" s="20"/>
      <c r="E55" s="31"/>
      <c r="F55" s="31"/>
      <c r="G55" s="46"/>
      <c r="H55" s="3"/>
      <c r="I55"/>
      <c r="J55"/>
      <c r="K55"/>
      <c r="L55"/>
    </row>
    <row r="56" spans="1:14" x14ac:dyDescent="0.2">
      <c r="A56" s="66">
        <v>47</v>
      </c>
      <c r="B56" s="13" t="s">
        <v>9</v>
      </c>
      <c r="C56" s="51" t="s">
        <v>6</v>
      </c>
      <c r="D56" s="14">
        <v>5</v>
      </c>
      <c r="E56" s="49"/>
      <c r="F56" s="49"/>
      <c r="G56" s="43">
        <f>0.05*G53</f>
        <v>0</v>
      </c>
      <c r="H56" s="3"/>
      <c r="I56"/>
      <c r="J56"/>
      <c r="K56"/>
      <c r="L56"/>
    </row>
    <row r="57" spans="1:14" x14ac:dyDescent="0.2">
      <c r="A57" s="67">
        <v>48</v>
      </c>
      <c r="B57" s="15" t="s">
        <v>10</v>
      </c>
      <c r="C57" s="52" t="s">
        <v>6</v>
      </c>
      <c r="D57" s="16">
        <v>2</v>
      </c>
      <c r="E57" s="38"/>
      <c r="F57" s="38"/>
      <c r="G57" s="44">
        <f>0.02*G53</f>
        <v>0</v>
      </c>
      <c r="H57" s="3"/>
      <c r="I57"/>
      <c r="J57" s="74"/>
      <c r="K57"/>
      <c r="L57"/>
    </row>
    <row r="58" spans="1:14" x14ac:dyDescent="0.2">
      <c r="A58" s="67">
        <v>49</v>
      </c>
      <c r="B58" s="15" t="s">
        <v>11</v>
      </c>
      <c r="C58" s="52" t="s">
        <v>6</v>
      </c>
      <c r="D58" s="16">
        <v>2</v>
      </c>
      <c r="E58" s="38"/>
      <c r="F58" s="38"/>
      <c r="G58" s="44">
        <f>0.02*G53</f>
        <v>0</v>
      </c>
      <c r="I58"/>
      <c r="K58"/>
      <c r="L58"/>
    </row>
    <row r="59" spans="1:14" x14ac:dyDescent="0.2">
      <c r="A59" s="67">
        <v>50</v>
      </c>
      <c r="B59" s="15" t="s">
        <v>12</v>
      </c>
      <c r="C59" s="52" t="s">
        <v>6</v>
      </c>
      <c r="D59" s="16">
        <v>1</v>
      </c>
      <c r="E59" s="38"/>
      <c r="F59" s="38"/>
      <c r="G59" s="44">
        <f>0.01*G53</f>
        <v>0</v>
      </c>
      <c r="I59"/>
      <c r="J59"/>
      <c r="K59"/>
      <c r="L59"/>
    </row>
    <row r="60" spans="1:14" ht="12" thickBot="1" x14ac:dyDescent="0.25">
      <c r="A60" s="73">
        <v>51</v>
      </c>
      <c r="B60" s="18" t="s">
        <v>16</v>
      </c>
      <c r="C60" s="18" t="s">
        <v>3</v>
      </c>
      <c r="D60" s="19">
        <v>1</v>
      </c>
      <c r="E60" s="50"/>
      <c r="F60" s="50"/>
      <c r="G60" s="45">
        <f>(E60*D60)+(F60*D60)</f>
        <v>0</v>
      </c>
      <c r="I60"/>
      <c r="J60"/>
      <c r="K60"/>
      <c r="L60"/>
    </row>
    <row r="61" spans="1:14" ht="12" thickBot="1" x14ac:dyDescent="0.2">
      <c r="B61" s="20"/>
      <c r="E61" s="39"/>
      <c r="F61" s="39"/>
      <c r="G61" s="39"/>
      <c r="I61"/>
      <c r="J61"/>
      <c r="K61"/>
      <c r="L61"/>
    </row>
    <row r="62" spans="1:14" ht="16.5" customHeight="1" thickBot="1" x14ac:dyDescent="0.3">
      <c r="A62" s="22"/>
      <c r="B62" s="23" t="s">
        <v>46</v>
      </c>
      <c r="C62" s="24"/>
      <c r="D62" s="25"/>
      <c r="E62" s="36"/>
      <c r="F62" s="36"/>
      <c r="G62" s="47">
        <f>G53+G56+G57+G58+G59+G60</f>
        <v>0</v>
      </c>
      <c r="I62"/>
      <c r="J62"/>
      <c r="K62"/>
      <c r="L62"/>
    </row>
  </sheetData>
  <mergeCells count="1">
    <mergeCell ref="A5:B5"/>
  </mergeCells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Silnoproud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Micka_NOT</dc:creator>
  <cp:lastModifiedBy>Vlastnik</cp:lastModifiedBy>
  <cp:lastPrinted>2018-07-10T16:59:04Z</cp:lastPrinted>
  <dcterms:created xsi:type="dcterms:W3CDTF">2010-08-21T15:59:01Z</dcterms:created>
  <dcterms:modified xsi:type="dcterms:W3CDTF">2022-09-26T13:57:13Z</dcterms:modified>
</cp:coreProperties>
</file>